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defaultThemeVersion="202300"/>
  <mc:AlternateContent xmlns:mc="http://schemas.openxmlformats.org/markup-compatibility/2006">
    <mc:Choice Requires="x15">
      <x15ac:absPath xmlns:x15ac="http://schemas.microsoft.com/office/spreadsheetml/2010/11/ac" url="/Users/s03273194/Documents/Financial aid/"/>
    </mc:Choice>
  </mc:AlternateContent>
  <xr:revisionPtr revIDLastSave="0" documentId="13_ncr:1_{A97419BA-1579-EB49-BE3C-85BBABECDE88}" xr6:coauthVersionLast="47" xr6:coauthVersionMax="47" xr10:uidLastSave="{00000000-0000-0000-0000-000000000000}"/>
  <bookViews>
    <workbookView xWindow="47580" yWindow="-10420" windowWidth="34560" windowHeight="21580" xr2:uid="{CF28FF85-88C6-4BDF-B614-92243DB92552}"/>
  </bookViews>
  <sheets>
    <sheet name="SAMPLE"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 i="2" l="1"/>
  <c r="B11" i="2"/>
  <c r="B18" i="2"/>
  <c r="B22" i="2"/>
  <c r="C22" i="2"/>
  <c r="D22" i="2"/>
  <c r="B14" i="2" l="1"/>
  <c r="B13" i="2"/>
  <c r="C24" i="2" s="1"/>
  <c r="D25" i="2"/>
  <c r="C25" i="2"/>
  <c r="B25" i="2"/>
  <c r="D24" i="2"/>
  <c r="B24" i="2"/>
  <c r="B27" i="2" l="1"/>
  <c r="C27" i="2" s="1"/>
  <c r="B28" i="2"/>
  <c r="C28" i="2" s="1"/>
</calcChain>
</file>

<file path=xl/sharedStrings.xml><?xml version="1.0" encoding="utf-8"?>
<sst xmlns="http://schemas.openxmlformats.org/spreadsheetml/2006/main" count="59" uniqueCount="48">
  <si>
    <t>Summer Enrollment</t>
  </si>
  <si>
    <t>Fall Enrollment</t>
  </si>
  <si>
    <t>Spring Enrollment</t>
  </si>
  <si>
    <t xml:space="preserve">Initial Maximum Award - Subsidized </t>
  </si>
  <si>
    <t>Initial Maximum Award - Unsubsidized</t>
  </si>
  <si>
    <t>Maximum Loan Limit</t>
  </si>
  <si>
    <t>SOR Percentage</t>
  </si>
  <si>
    <t>Hours enrolled/ Hours FT for AY</t>
  </si>
  <si>
    <t>SOR Percentage (*100)</t>
  </si>
  <si>
    <t>SOR Annual Loan Limit - Subsidized</t>
  </si>
  <si>
    <t>SOR Annual Loan Limit - Unsubsidized</t>
  </si>
  <si>
    <t>Disbursement Method</t>
  </si>
  <si>
    <t>Number of Terms</t>
  </si>
  <si>
    <t>SOR Term Disbursement - Subsidized</t>
  </si>
  <si>
    <t>SOR Term Disbursement - Unsubsidized</t>
  </si>
  <si>
    <t>Verify Subsidized</t>
  </si>
  <si>
    <t>Verify Unubsidized</t>
  </si>
  <si>
    <t>Proportional Distribution</t>
  </si>
  <si>
    <t>Proportional Distribution Fraction</t>
  </si>
  <si>
    <t>&lt;-- Rounded</t>
  </si>
  <si>
    <t xml:space="preserve"> SAMPLE SOR Template</t>
  </si>
  <si>
    <t>&lt;-- Rounded; cannot be greater than 100%</t>
  </si>
  <si>
    <t>Subsidized</t>
  </si>
  <si>
    <t>Unsubsidized</t>
  </si>
  <si>
    <t>Combined</t>
  </si>
  <si>
    <t>Dependent Freshman (0-29 credits)</t>
  </si>
  <si>
    <t>$       3,500 </t>
  </si>
  <si>
    <t>$              2,000 </t>
  </si>
  <si>
    <t>$      5,500</t>
  </si>
  <si>
    <t>Dependent Sophomore (30-59 credits)</t>
  </si>
  <si>
    <t>$       4,500 </t>
  </si>
  <si>
    <t>$      6,500</t>
  </si>
  <si>
    <t>Dependent Junior/Senior (60+ credits)</t>
  </si>
  <si>
    <t>$       5,500 </t>
  </si>
  <si>
    <t>$      7,500</t>
  </si>
  <si>
    <t>Independent Freshman (0-29 credits)</t>
  </si>
  <si>
    <t>$              6,000 </t>
  </si>
  <si>
    <t>$      9,500</t>
  </si>
  <si>
    <t>Independent Sophomore (30-59 credits)</t>
  </si>
  <si>
    <t>$   10,500</t>
  </si>
  <si>
    <t>Independent Junior/Senior (60+ credits)</t>
  </si>
  <si>
    <t>$   12,500</t>
  </si>
  <si>
    <t xml:space="preserve">Only edit yellow cells: </t>
  </si>
  <si>
    <t>&lt;--Enter the number of credit hours you expect to enroll in for the Fall 2026, Spring 2027, and Summer 2027 semesters.</t>
  </si>
  <si>
    <t>Maximum Award For Different Students</t>
  </si>
  <si>
    <t>&lt;-- Anticipated subsidized loan award amount</t>
  </si>
  <si>
    <t>&lt;-- Anticipated unsubsidized loan award amount</t>
  </si>
  <si>
    <t>&lt;-- For these two boxes, use the table to the right to find the two dollar amounts to enter. If you are unsure of your status, please contact the Financial Aid Office (FinancialAid@CCAurora.edu, 303-360-4709)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</si>
</sst>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7" x14ac:knownFonts="1">
    <font>
      <sz val="11"/>
      <color theme="1"/>
      <name val="Aptos Narrow"/>
      <family val="2"/>
      <scheme val="minor"/>
    </font>
    <font>
      <b/>
      <sz val="11"/>
      <color theme="1"/>
      <name val="Aptos Narrow"/>
      <family val="2"/>
      <scheme val="minor"/>
    </font>
    <font>
      <b/>
      <sz val="16"/>
      <color theme="1"/>
      <name val="Aptos Narrow"/>
      <family val="2"/>
      <scheme val="minor"/>
    </font>
    <font>
      <sz val="11"/>
      <color theme="1"/>
      <name val="Aptos Narrow"/>
      <family val="2"/>
      <scheme val="minor"/>
    </font>
    <font>
      <b/>
      <i/>
      <sz val="11"/>
      <color theme="1"/>
      <name val="Aptos Narrow"/>
      <family val="2"/>
      <scheme val="minor"/>
    </font>
    <font>
      <b/>
      <sz val="11"/>
      <color theme="1"/>
      <name val="Aptos Narrow"/>
      <scheme val="minor"/>
    </font>
    <font>
      <b/>
      <i/>
      <sz val="11"/>
      <color rgb="FFFFFFCC"/>
      <name val="Aptos Narrow"/>
      <family val="2"/>
      <scheme val="minor"/>
    </font>
  </fonts>
  <fills count="7">
    <fill>
      <patternFill patternType="none"/>
    </fill>
    <fill>
      <patternFill patternType="gray125"/>
    </fill>
    <fill>
      <patternFill patternType="solid">
        <fgColor theme="2"/>
        <bgColor indexed="64"/>
      </patternFill>
    </fill>
    <fill>
      <patternFill patternType="solid">
        <fgColor rgb="FFFFFFCC"/>
        <bgColor indexed="64"/>
      </patternFill>
    </fill>
    <fill>
      <patternFill patternType="solid">
        <fgColor theme="3" tint="0.89999084444715716"/>
        <bgColor indexed="64"/>
      </patternFill>
    </fill>
    <fill>
      <patternFill patternType="solid">
        <fgColor theme="2" tint="-0.249977111117893"/>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4" fontId="3" fillId="0" borderId="0" applyFont="0" applyFill="0" applyBorder="0" applyAlignment="0" applyProtection="0"/>
    <xf numFmtId="9" fontId="3" fillId="0" borderId="0" applyFont="0" applyFill="0" applyBorder="0" applyAlignment="0" applyProtection="0"/>
  </cellStyleXfs>
  <cellXfs count="37">
    <xf numFmtId="0" fontId="0" fillId="0" borderId="0" xfId="0"/>
    <xf numFmtId="0" fontId="0" fillId="0" borderId="0" xfId="0" applyAlignment="1">
      <alignment wrapText="1"/>
    </xf>
    <xf numFmtId="0" fontId="0" fillId="0" borderId="1" xfId="0" applyBorder="1"/>
    <xf numFmtId="0" fontId="1" fillId="2" borderId="1" xfId="0" applyFont="1" applyFill="1" applyBorder="1" applyAlignment="1">
      <alignment wrapText="1"/>
    </xf>
    <xf numFmtId="0" fontId="1" fillId="2" borderId="1" xfId="0" applyFont="1" applyFill="1" applyBorder="1" applyAlignment="1">
      <alignment horizontal="center" wrapText="1"/>
    </xf>
    <xf numFmtId="0" fontId="1" fillId="2" borderId="1" xfId="0" applyFont="1" applyFill="1" applyBorder="1" applyAlignment="1">
      <alignment horizontal="center"/>
    </xf>
    <xf numFmtId="0" fontId="0" fillId="3" borderId="1" xfId="0" applyFill="1" applyBorder="1"/>
    <xf numFmtId="164" fontId="0" fillId="0" borderId="1" xfId="0" applyNumberFormat="1" applyBorder="1"/>
    <xf numFmtId="164" fontId="0" fillId="0" borderId="0" xfId="1" applyNumberFormat="1" applyFont="1" applyFill="1" applyBorder="1"/>
    <xf numFmtId="0" fontId="1" fillId="0" borderId="0" xfId="0" applyFont="1" applyAlignment="1">
      <alignment wrapText="1"/>
    </xf>
    <xf numFmtId="9" fontId="0" fillId="0" borderId="1" xfId="2" applyFont="1" applyFill="1" applyBorder="1"/>
    <xf numFmtId="0" fontId="1" fillId="4" borderId="1" xfId="0" applyFont="1" applyFill="1" applyBorder="1" applyAlignment="1">
      <alignment wrapText="1"/>
    </xf>
    <xf numFmtId="44" fontId="0" fillId="0" borderId="1" xfId="0" applyNumberFormat="1" applyBorder="1"/>
    <xf numFmtId="0" fontId="1" fillId="2" borderId="7" xfId="0" applyFont="1" applyFill="1" applyBorder="1" applyAlignment="1">
      <alignment wrapText="1"/>
    </xf>
    <xf numFmtId="164" fontId="0" fillId="6" borderId="1" xfId="0" applyNumberFormat="1" applyFill="1" applyBorder="1"/>
    <xf numFmtId="0" fontId="4" fillId="3" borderId="0" xfId="0" applyFont="1" applyFill="1" applyAlignment="1">
      <alignment horizontal="left" vertical="top" wrapText="1"/>
    </xf>
    <xf numFmtId="0" fontId="4" fillId="0" borderId="0" xfId="0" applyFont="1" applyAlignment="1">
      <alignment horizontal="left" vertical="top" wrapText="1"/>
    </xf>
    <xf numFmtId="0" fontId="0" fillId="0" borderId="0" xfId="0" applyAlignment="1">
      <alignment horizontal="left" vertical="top" wrapText="1"/>
    </xf>
    <xf numFmtId="0" fontId="0" fillId="0" borderId="1" xfId="0" applyBorder="1" applyAlignment="1">
      <alignment wrapText="1"/>
    </xf>
    <xf numFmtId="0" fontId="1" fillId="3" borderId="1" xfId="0" applyFont="1" applyFill="1" applyBorder="1"/>
    <xf numFmtId="164" fontId="1" fillId="3" borderId="7" xfId="1" applyNumberFormat="1" applyFont="1" applyFill="1" applyBorder="1"/>
    <xf numFmtId="164" fontId="1" fillId="3" borderId="1" xfId="1" applyNumberFormat="1" applyFont="1" applyFill="1" applyBorder="1"/>
    <xf numFmtId="0" fontId="6" fillId="3" borderId="0" xfId="0" applyFont="1" applyFill="1" applyAlignment="1">
      <alignment horizontal="left" vertical="top" wrapText="1"/>
    </xf>
    <xf numFmtId="0" fontId="0" fillId="0" borderId="2" xfId="0" applyBorder="1" applyAlignment="1">
      <alignment horizontal="center"/>
    </xf>
    <xf numFmtId="0" fontId="0" fillId="0" borderId="3" xfId="0" applyBorder="1" applyAlignment="1">
      <alignment horizontal="center"/>
    </xf>
    <xf numFmtId="0" fontId="1" fillId="5" borderId="11" xfId="0" applyFont="1" applyFill="1" applyBorder="1" applyAlignment="1">
      <alignment horizontal="center" wrapText="1"/>
    </xf>
    <xf numFmtId="0" fontId="1" fillId="5" borderId="12" xfId="0" applyFont="1" applyFill="1" applyBorder="1" applyAlignment="1">
      <alignment horizontal="center" wrapText="1"/>
    </xf>
    <xf numFmtId="0" fontId="1" fillId="5" borderId="13" xfId="0" applyFont="1" applyFill="1" applyBorder="1" applyAlignment="1">
      <alignment horizontal="center" wrapText="1"/>
    </xf>
    <xf numFmtId="0" fontId="2" fillId="2" borderId="5" xfId="0" applyFont="1" applyFill="1" applyBorder="1" applyAlignment="1">
      <alignment horizontal="center"/>
    </xf>
    <xf numFmtId="0" fontId="2" fillId="2" borderId="4" xfId="0" applyFont="1" applyFill="1" applyBorder="1" applyAlignment="1">
      <alignment horizontal="center"/>
    </xf>
    <xf numFmtId="0" fontId="2" fillId="2" borderId="6" xfId="0" applyFont="1" applyFill="1" applyBorder="1" applyAlignment="1">
      <alignment horizontal="center"/>
    </xf>
    <xf numFmtId="0" fontId="4" fillId="3" borderId="0" xfId="0" applyFont="1" applyFill="1" applyAlignment="1">
      <alignment horizontal="left" vertical="center" wrapText="1"/>
    </xf>
    <xf numFmtId="0" fontId="1" fillId="5" borderId="8" xfId="0" applyFont="1" applyFill="1" applyBorder="1" applyAlignment="1">
      <alignment horizontal="center" wrapText="1"/>
    </xf>
    <xf numFmtId="0" fontId="1" fillId="5" borderId="9" xfId="0" applyFont="1" applyFill="1" applyBorder="1" applyAlignment="1">
      <alignment horizontal="center" wrapText="1"/>
    </xf>
    <xf numFmtId="0" fontId="1" fillId="5" borderId="10" xfId="0" applyFont="1" applyFill="1" applyBorder="1" applyAlignment="1">
      <alignment horizontal="center" wrapText="1"/>
    </xf>
    <xf numFmtId="0" fontId="5" fillId="3" borderId="0" xfId="0" applyFont="1" applyFill="1" applyAlignment="1">
      <alignment horizontal="left" vertical="top" wrapText="1"/>
    </xf>
    <xf numFmtId="0" fontId="0" fillId="3" borderId="0" xfId="0" applyFill="1" applyAlignment="1">
      <alignment horizontal="left" vertical="top" wrapText="1"/>
    </xf>
  </cellXfs>
  <cellStyles count="3">
    <cellStyle name="Currency" xfId="1" builtinId="4"/>
    <cellStyle name="Normal" xfId="0" builtinId="0"/>
    <cellStyle name="Percent" xfId="2" builtinId="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3E2D8-CD5B-4CC1-9331-D1B21047C039}">
  <dimension ref="A1:L31"/>
  <sheetViews>
    <sheetView tabSelected="1" zoomScale="90" zoomScaleNormal="90" workbookViewId="0">
      <selection activeCell="I35" sqref="I35"/>
    </sheetView>
  </sheetViews>
  <sheetFormatPr baseColWidth="10" defaultColWidth="8.83203125" defaultRowHeight="15" x14ac:dyDescent="0.2"/>
  <cols>
    <col min="1" max="1" width="21.83203125" style="1" customWidth="1"/>
    <col min="2" max="2" width="21.83203125" customWidth="1"/>
    <col min="3" max="3" width="19.5" customWidth="1"/>
    <col min="4" max="4" width="25.83203125" customWidth="1"/>
    <col min="5" max="5" width="27.5" style="1" customWidth="1"/>
    <col min="9" max="9" width="35.5" bestFit="1" customWidth="1"/>
    <col min="10" max="10" width="12.83203125" customWidth="1"/>
    <col min="11" max="11" width="17.5" customWidth="1"/>
    <col min="12" max="12" width="20.1640625" customWidth="1"/>
  </cols>
  <sheetData>
    <row r="1" spans="1:12" ht="23" customHeight="1" thickBot="1" x14ac:dyDescent="0.35">
      <c r="A1" s="28" t="s">
        <v>20</v>
      </c>
      <c r="B1" s="29"/>
      <c r="C1" s="29"/>
      <c r="D1" s="30"/>
      <c r="E1" s="15" t="s">
        <v>42</v>
      </c>
      <c r="F1" s="16"/>
      <c r="I1" s="28" t="s">
        <v>44</v>
      </c>
      <c r="J1" s="29"/>
      <c r="K1" s="29"/>
      <c r="L1" s="30"/>
    </row>
    <row r="2" spans="1:12" ht="14.5" customHeight="1" thickBot="1" x14ac:dyDescent="0.25">
      <c r="A2" s="32" t="s">
        <v>5</v>
      </c>
      <c r="B2" s="33"/>
      <c r="C2" s="33"/>
      <c r="D2" s="34"/>
      <c r="E2" s="22"/>
      <c r="F2" s="16"/>
      <c r="I2" s="18"/>
      <c r="J2" s="18" t="s">
        <v>22</v>
      </c>
      <c r="K2" s="18" t="s">
        <v>23</v>
      </c>
      <c r="L2" s="18" t="s">
        <v>24</v>
      </c>
    </row>
    <row r="3" spans="1:12" ht="63.5" customHeight="1" x14ac:dyDescent="0.2">
      <c r="A3" s="13" t="s">
        <v>3</v>
      </c>
      <c r="B3" s="20">
        <v>3500</v>
      </c>
      <c r="E3" s="31" t="s">
        <v>47</v>
      </c>
      <c r="F3" s="16"/>
      <c r="I3" s="18" t="s">
        <v>25</v>
      </c>
      <c r="J3" s="18" t="s">
        <v>26</v>
      </c>
      <c r="K3" s="18" t="s">
        <v>27</v>
      </c>
      <c r="L3" s="18" t="s">
        <v>28</v>
      </c>
    </row>
    <row r="4" spans="1:12" ht="66" customHeight="1" x14ac:dyDescent="0.2">
      <c r="A4" s="3" t="s">
        <v>4</v>
      </c>
      <c r="B4" s="21">
        <v>2000</v>
      </c>
      <c r="E4" s="31"/>
      <c r="F4" s="16"/>
      <c r="I4" s="18" t="s">
        <v>29</v>
      </c>
      <c r="J4" s="18" t="s">
        <v>30</v>
      </c>
      <c r="K4" s="18" t="s">
        <v>27</v>
      </c>
      <c r="L4" s="18" t="s">
        <v>31</v>
      </c>
    </row>
    <row r="5" spans="1:12" ht="17" thickBot="1" x14ac:dyDescent="0.25">
      <c r="A5" s="9"/>
      <c r="B5" s="8"/>
      <c r="E5" s="16"/>
      <c r="F5" s="16"/>
      <c r="I5" s="18" t="s">
        <v>32</v>
      </c>
      <c r="J5" s="18" t="s">
        <v>33</v>
      </c>
      <c r="K5" s="18" t="s">
        <v>27</v>
      </c>
      <c r="L5" s="18" t="s">
        <v>34</v>
      </c>
    </row>
    <row r="6" spans="1:12" ht="17" thickBot="1" x14ac:dyDescent="0.25">
      <c r="A6" s="32" t="s">
        <v>6</v>
      </c>
      <c r="B6" s="33"/>
      <c r="C6" s="33"/>
      <c r="D6" s="34"/>
      <c r="I6" s="18" t="s">
        <v>35</v>
      </c>
      <c r="J6" s="18" t="s">
        <v>26</v>
      </c>
      <c r="K6" s="18" t="s">
        <v>36</v>
      </c>
      <c r="L6" s="18" t="s">
        <v>37</v>
      </c>
    </row>
    <row r="7" spans="1:12" ht="16" x14ac:dyDescent="0.2">
      <c r="A7" s="4" t="s">
        <v>0</v>
      </c>
      <c r="B7" s="4" t="s">
        <v>1</v>
      </c>
      <c r="C7" s="5" t="s">
        <v>2</v>
      </c>
      <c r="D7" s="1"/>
      <c r="E7"/>
      <c r="I7" s="18" t="s">
        <v>38</v>
      </c>
      <c r="J7" s="18" t="s">
        <v>30</v>
      </c>
      <c r="K7" s="18" t="s">
        <v>36</v>
      </c>
      <c r="L7" s="18" t="s">
        <v>39</v>
      </c>
    </row>
    <row r="8" spans="1:12" ht="41" customHeight="1" x14ac:dyDescent="0.2">
      <c r="A8" s="6">
        <v>0</v>
      </c>
      <c r="B8" s="19">
        <v>12</v>
      </c>
      <c r="C8" s="19">
        <v>12</v>
      </c>
      <c r="D8" s="35" t="s">
        <v>43</v>
      </c>
      <c r="E8" s="17"/>
      <c r="F8" s="17"/>
      <c r="I8" s="18" t="s">
        <v>40</v>
      </c>
      <c r="J8" s="18" t="s">
        <v>33</v>
      </c>
      <c r="K8" s="18" t="s">
        <v>36</v>
      </c>
      <c r="L8" s="18" t="s">
        <v>41</v>
      </c>
    </row>
    <row r="9" spans="1:12" ht="38" customHeight="1" x14ac:dyDescent="0.2">
      <c r="D9" s="36"/>
      <c r="E9" s="17"/>
      <c r="F9" s="17"/>
      <c r="G9" s="17"/>
    </row>
    <row r="10" spans="1:12" ht="32" hidden="1" x14ac:dyDescent="0.2">
      <c r="A10" s="3" t="s">
        <v>7</v>
      </c>
      <c r="B10" s="2">
        <f>(A8+B8+C8)/24</f>
        <v>1</v>
      </c>
      <c r="E10" s="17"/>
      <c r="F10" s="17"/>
      <c r="G10" s="17"/>
    </row>
    <row r="11" spans="1:12" ht="16" hidden="1" x14ac:dyDescent="0.2">
      <c r="A11" s="3" t="s">
        <v>8</v>
      </c>
      <c r="B11" s="10">
        <f>IF(B10&gt;1,1,ROUND(B10,2))</f>
        <v>1</v>
      </c>
      <c r="C11" t="s">
        <v>21</v>
      </c>
    </row>
    <row r="12" spans="1:12" hidden="1" x14ac:dyDescent="0.2"/>
    <row r="13" spans="1:12" ht="32" hidden="1" x14ac:dyDescent="0.2">
      <c r="A13" s="3" t="s">
        <v>9</v>
      </c>
      <c r="B13" s="14">
        <f>ROUND(B11*B3,0)</f>
        <v>3500</v>
      </c>
      <c r="C13" t="s">
        <v>19</v>
      </c>
    </row>
    <row r="14" spans="1:12" ht="32" hidden="1" x14ac:dyDescent="0.2">
      <c r="A14" s="3" t="s">
        <v>10</v>
      </c>
      <c r="B14" s="7">
        <f>ROUND(B11*B4,0)</f>
        <v>2000</v>
      </c>
      <c r="C14" t="s">
        <v>19</v>
      </c>
    </row>
    <row r="15" spans="1:12" ht="16" hidden="1" thickBot="1" x14ac:dyDescent="0.25"/>
    <row r="16" spans="1:12" ht="16" hidden="1" thickBot="1" x14ac:dyDescent="0.25">
      <c r="A16" s="25" t="s">
        <v>11</v>
      </c>
      <c r="B16" s="26"/>
      <c r="C16" s="26"/>
      <c r="D16" s="27"/>
    </row>
    <row r="17" spans="1:5" hidden="1" x14ac:dyDescent="0.2"/>
    <row r="18" spans="1:5" ht="16" hidden="1" x14ac:dyDescent="0.2">
      <c r="A18" s="3" t="s">
        <v>12</v>
      </c>
      <c r="B18" s="2">
        <f>COUNTIF(A8:C8,"&gt;"&amp;0)</f>
        <v>2</v>
      </c>
    </row>
    <row r="19" spans="1:5" ht="16" hidden="1" thickBot="1" x14ac:dyDescent="0.25"/>
    <row r="20" spans="1:5" ht="16" hidden="1" thickBot="1" x14ac:dyDescent="0.25">
      <c r="A20" s="25" t="s">
        <v>17</v>
      </c>
      <c r="B20" s="26"/>
      <c r="C20" s="26"/>
      <c r="D20" s="27"/>
    </row>
    <row r="21" spans="1:5" ht="16" hidden="1" x14ac:dyDescent="0.2">
      <c r="B21" s="4" t="s">
        <v>0</v>
      </c>
      <c r="C21" s="4" t="s">
        <v>1</v>
      </c>
      <c r="D21" s="5" t="s">
        <v>2</v>
      </c>
    </row>
    <row r="22" spans="1:5" ht="32" hidden="1" x14ac:dyDescent="0.2">
      <c r="A22" s="3" t="s">
        <v>18</v>
      </c>
      <c r="B22" s="2">
        <f>IF(A8&gt;0,A$8/SUM($A$8:$C$8),0)</f>
        <v>0</v>
      </c>
      <c r="C22" s="2">
        <f>IF(B8&gt;0,B$8/SUM($A$8:$C$8),0)</f>
        <v>0.5</v>
      </c>
      <c r="D22" s="2">
        <f>IF(C8&gt;0,C$8/SUM($A$8:$C$8),0)</f>
        <v>0.5</v>
      </c>
    </row>
    <row r="24" spans="1:5" ht="32" x14ac:dyDescent="0.2">
      <c r="A24" s="3" t="s">
        <v>13</v>
      </c>
      <c r="B24" s="7">
        <f t="shared" ref="B24:D25" si="0">ROUND(B$22*$B13,0)</f>
        <v>0</v>
      </c>
      <c r="C24" s="7">
        <f t="shared" si="0"/>
        <v>1750</v>
      </c>
      <c r="D24" s="7">
        <f t="shared" si="0"/>
        <v>1750</v>
      </c>
      <c r="E24" s="1" t="s">
        <v>45</v>
      </c>
    </row>
    <row r="25" spans="1:5" ht="32" x14ac:dyDescent="0.2">
      <c r="A25" s="3" t="s">
        <v>14</v>
      </c>
      <c r="B25" s="7">
        <f t="shared" si="0"/>
        <v>0</v>
      </c>
      <c r="C25" s="7">
        <f t="shared" si="0"/>
        <v>1000</v>
      </c>
      <c r="D25" s="7">
        <f t="shared" si="0"/>
        <v>1000</v>
      </c>
      <c r="E25" s="1" t="s">
        <v>46</v>
      </c>
    </row>
    <row r="26" spans="1:5" hidden="1" x14ac:dyDescent="0.2"/>
    <row r="27" spans="1:5" ht="16" hidden="1" x14ac:dyDescent="0.2">
      <c r="A27" s="11" t="s">
        <v>15</v>
      </c>
      <c r="B27" s="12">
        <f>B13-SUM(B24:D24)</f>
        <v>0</v>
      </c>
      <c r="C27" s="23" t="str">
        <f>IF(B27=0,"Correct","Rounding Error, adjust one disbursement by "&amp;"$"&amp;B27&amp;"")</f>
        <v>Correct</v>
      </c>
      <c r="D27" s="24"/>
    </row>
    <row r="28" spans="1:5" ht="16" hidden="1" x14ac:dyDescent="0.2">
      <c r="A28" s="11" t="s">
        <v>16</v>
      </c>
      <c r="B28" s="12">
        <f>B14-SUM(B25:D25)</f>
        <v>0</v>
      </c>
      <c r="C28" s="23" t="str">
        <f>IF(B28=0,"Correct","Rounding Error, adjust one disbursement by "&amp;"$"&amp;B28&amp;"")</f>
        <v>Correct</v>
      </c>
      <c r="D28" s="24"/>
    </row>
    <row r="29" spans="1:5" hidden="1" x14ac:dyDescent="0.2"/>
    <row r="30" spans="1:5" hidden="1" x14ac:dyDescent="0.2"/>
    <row r="31" spans="1:5" hidden="1" x14ac:dyDescent="0.2"/>
  </sheetData>
  <mergeCells count="10">
    <mergeCell ref="C28:D28"/>
    <mergeCell ref="A20:D20"/>
    <mergeCell ref="C27:D27"/>
    <mergeCell ref="I1:L1"/>
    <mergeCell ref="E3:E4"/>
    <mergeCell ref="A2:D2"/>
    <mergeCell ref="A6:D6"/>
    <mergeCell ref="A1:D1"/>
    <mergeCell ref="A16:D16"/>
    <mergeCell ref="D8:D9"/>
  </mergeCells>
  <pageMargins left="0.7" right="0.7" top="0.75" bottom="0.75" header="0.3" footer="0.3"/>
  <ignoredErrors>
    <ignoredError sqref="B18"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FC5140AD31254095530A7C540A15BE" ma:contentTypeVersion="9" ma:contentTypeDescription="Create a new document." ma:contentTypeScope="" ma:versionID="c0ac6e089c4abaf785020b8c2a48920c">
  <xsd:schema xmlns:xsd="http://www.w3.org/2001/XMLSchema" xmlns:xs="http://www.w3.org/2001/XMLSchema" xmlns:p="http://schemas.microsoft.com/office/2006/metadata/properties" xmlns:ns3="1c667f25-b97a-44e8-a5a2-c608c3aa8230" targetNamespace="http://schemas.microsoft.com/office/2006/metadata/properties" ma:root="true" ma:fieldsID="3fb7985f14cea17decdbd63413a4776c" ns3:_="">
    <xsd:import namespace="1c667f25-b97a-44e8-a5a2-c608c3aa8230"/>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_activity" minOccurs="0"/>
                <xsd:element ref="ns3:MediaServiceSystem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667f25-b97a-44e8-a5a2-c608c3aa8230"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activity" ma:index="12" nillable="true" ma:displayName="_activity" ma:hidden="true" ma:internalName="_activity">
      <xsd:simpleType>
        <xsd:restriction base="dms:Note"/>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1c667f25-b97a-44e8-a5a2-c608c3aa8230" xsi:nil="true"/>
  </documentManagement>
</p:properties>
</file>

<file path=customXml/itemProps1.xml><?xml version="1.0" encoding="utf-8"?>
<ds:datastoreItem xmlns:ds="http://schemas.openxmlformats.org/officeDocument/2006/customXml" ds:itemID="{ADC522EF-6345-441C-AB2C-48A7E93F16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667f25-b97a-44e8-a5a2-c608c3aa82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D49431F-DDE9-42A4-906B-3DB3CEC7B9AB}">
  <ds:schemaRefs>
    <ds:schemaRef ds:uri="http://schemas.microsoft.com/sharepoint/v3/contenttype/forms"/>
  </ds:schemaRefs>
</ds:datastoreItem>
</file>

<file path=customXml/itemProps3.xml><?xml version="1.0" encoding="utf-8"?>
<ds:datastoreItem xmlns:ds="http://schemas.openxmlformats.org/officeDocument/2006/customXml" ds:itemID="{4277AB5A-3B40-4DAC-946B-128F95A9E414}">
  <ds:schemaRefs>
    <ds:schemaRef ds:uri="http://purl.org/dc/terms/"/>
    <ds:schemaRef ds:uri="http://purl.org/dc/dcmitype/"/>
    <ds:schemaRef ds:uri="http://schemas.microsoft.com/office/2006/documentManagement/types"/>
    <ds:schemaRef ds:uri="1c667f25-b97a-44e8-a5a2-c608c3aa8230"/>
    <ds:schemaRef ds:uri="http://purl.org/dc/elements/1.1/"/>
    <ds:schemaRef ds:uri="http://schemas.microsoft.com/office/2006/metadata/properties"/>
    <ds:schemaRef ds:uri="http://schemas.openxmlformats.org/package/2006/metadata/core-properti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SAMPLE</vt:lpstr>
    </vt:vector>
  </TitlesOfParts>
  <Company>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Abernathy, Tamy</dc:creator>
  <cp:lastModifiedBy>Simony, Blake</cp:lastModifiedBy>
  <dcterms:created xsi:type="dcterms:W3CDTF">2026-03-13T20:04:07Z</dcterms:created>
  <dcterms:modified xsi:type="dcterms:W3CDTF">2026-08-03T21:10:26Z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0x010100CCFC5140AD31254095530A7C540A15BE</vt:lpwstr>
  </property>
</Properties>
</file>